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gie\Desktop\WEBSITE MGMT\GUIDELINES\2020\"/>
    </mc:Choice>
  </mc:AlternateContent>
  <bookViews>
    <workbookView xWindow="0" yWindow="0" windowWidth="20490" windowHeight="7755" firstSheet="1" activeTab="1"/>
  </bookViews>
  <sheets>
    <sheet name="_REF1" sheetId="1" state="veryHidden" r:id="rId1"/>
    <sheet name="Front Page" sheetId="2" r:id="rId2"/>
    <sheet name="MR.2d-01" sheetId="3" r:id="rId3"/>
    <sheet name="MR.2d-02" sheetId="4" r:id="rId4"/>
  </sheets>
  <definedNames>
    <definedName name="INFOSHEET_MONTH">_REF1!$A$3:$L$3</definedName>
    <definedName name="INFOSHEET_YEAR">_REF1!$M$3:$DR$3</definedName>
    <definedName name="LISTGROUP80">_REF1!$A$4:$B$4</definedName>
    <definedName name="LISTGROUP90">_REF1!$A$5:$IR$5</definedName>
  </definedNames>
  <calcPr calcId="152511"/>
</workbook>
</file>

<file path=xl/calcChain.xml><?xml version="1.0" encoding="utf-8"?>
<calcChain xmlns="http://schemas.openxmlformats.org/spreadsheetml/2006/main">
  <c r="J11" i="4" l="1"/>
  <c r="L11" i="4" s="1"/>
  <c r="E11" i="4"/>
  <c r="G11" i="4" s="1"/>
  <c r="J10" i="4"/>
  <c r="L10" i="4" s="1"/>
  <c r="G10" i="4"/>
  <c r="E10" i="4"/>
  <c r="E18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H9" i="3"/>
  <c r="H19" i="3" s="1"/>
  <c r="E9" i="3"/>
  <c r="E19" i="3" s="1"/>
  <c r="I19" i="3" s="1"/>
  <c r="D16" i="2"/>
  <c r="D14" i="2"/>
  <c r="M11" i="4" l="1"/>
</calcChain>
</file>

<file path=xl/sharedStrings.xml><?xml version="1.0" encoding="utf-8"?>
<sst xmlns="http://schemas.openxmlformats.org/spreadsheetml/2006/main" count="403" uniqueCount="329">
  <si>
    <t>530</t>
  </si>
  <si>
    <t>6</t>
  </si>
  <si>
    <t>1</t>
  </si>
  <si>
    <t/>
  </si>
  <si>
    <t>null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</si>
  <si>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</si>
  <si>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</si>
  <si>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</si>
  <si>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</si>
  <si>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</si>
  <si>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</si>
  <si>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</si>
  <si>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</si>
  <si>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</si>
  <si>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</si>
  <si>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</si>
  <si>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</si>
  <si>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Reporting Entity: </t>
  </si>
  <si>
    <t xml:space="preserve">Form Code: </t>
  </si>
  <si>
    <t>MR.2d</t>
  </si>
  <si>
    <t xml:space="preserve">Form Title: </t>
  </si>
  <si>
    <t>BCAF- Market Risk (Conventional Banking Operations)</t>
  </si>
  <si>
    <t xml:space="preserve">Sector: </t>
  </si>
  <si>
    <t xml:space="preserve">Category: </t>
  </si>
  <si>
    <t xml:space="preserve">Submission Year: </t>
  </si>
  <si>
    <t xml:space="preserve">Submission Month: </t>
  </si>
  <si>
    <t xml:space="preserve">Frequency: </t>
  </si>
  <si>
    <t>Quarterly</t>
  </si>
  <si>
    <t xml:space="preserve">Calendar/Financial Year: </t>
  </si>
  <si>
    <t>Calendar Year</t>
  </si>
  <si>
    <t>RE Financial Year</t>
  </si>
  <si>
    <t xml:space="preserve">As at/Period: </t>
  </si>
  <si>
    <t>As at</t>
  </si>
  <si>
    <t xml:space="preserve">Time Stamp: </t>
  </si>
  <si>
    <t>30/04/2020 12:00 AM</t>
  </si>
  <si>
    <t xml:space="preserve">Note: </t>
  </si>
  <si>
    <r>
      <rPr>
        <sz val="11"/>
        <rFont val="Calibri"/>
      </rPr>
      <t xml:space="preserve">RE who has downloaded the excel form from the SMS </t>
    </r>
    <r>
      <rPr>
        <b/>
        <sz val="11"/>
        <rFont val="Calibri"/>
      </rPr>
      <t>shall not tamper/modify the template</t>
    </r>
    <r>
      <rPr>
        <sz val="11"/>
        <rFont val="Calibri"/>
      </rPr>
      <t xml:space="preserve"> in any manner</t>
    </r>
  </si>
  <si>
    <t xml:space="preserve">Tab No: </t>
  </si>
  <si>
    <t>01</t>
  </si>
  <si>
    <t xml:space="preserve">Tab Title: </t>
  </si>
  <si>
    <t>MR.2d-01 : (ER.2) Conventional Banking Operations Specific and General Risk -&gt; Specific Risk</t>
  </si>
  <si>
    <t xml:space="preserve">Dropdown: </t>
  </si>
  <si>
    <t>Afghanistan</t>
  </si>
  <si>
    <t>Aland Island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</si>
  <si>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</si>
  <si>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</si>
  <si>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</si>
  <si>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</si>
  <si>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</si>
  <si>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</si>
  <si>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</si>
  <si>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</si>
  <si>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</si>
  <si>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</si>
  <si>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</si>
  <si>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</si>
  <si>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</si>
  <si>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</si>
  <si>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</si>
  <si>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</si>
  <si>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</si>
  <si>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</si>
  <si>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</si>
  <si>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</si>
  <si>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</si>
  <si>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</si>
  <si>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</si>
  <si>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</si>
  <si>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Bornaire, Sint Eustatius And Saba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</si>
  <si>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</si>
  <si>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</si>
  <si>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</si>
  <si>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</si>
  <si>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</si>
  <si>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</si>
  <si>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</si>
  <si>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</si>
  <si>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</si>
  <si>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</si>
  <si>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</si>
  <si>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</si>
  <si>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</si>
  <si>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</si>
  <si>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</si>
  <si>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</si>
  <si>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</si>
  <si>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</si>
  <si>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Chinese Taipei</t>
  </si>
  <si>
    <t>Christmas Island</t>
  </si>
  <si>
    <t>Cocos (Keeling) Islands</t>
  </si>
  <si>
    <t>Colombia</t>
  </si>
  <si>
    <t>Comoros</t>
  </si>
  <si>
    <t>Congo</t>
  </si>
  <si>
    <t>Congo, The Democratic Republic Of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</si>
  <si>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</si>
  <si>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</si>
  <si>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</si>
  <si>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</si>
  <si>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</si>
  <si>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</si>
  <si>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</si>
  <si>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</si>
  <si>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</si>
  <si>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</si>
  <si>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</si>
  <si>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</si>
  <si>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</si>
  <si>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</si>
  <si>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</si>
  <si>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</si>
  <si>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</si>
  <si>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</si>
  <si>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</si>
  <si>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</si>
  <si>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</si>
  <si>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</si>
  <si>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</si>
  <si>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Guyana</t>
  </si>
  <si>
    <t>French Polynesia</t>
  </si>
  <si>
    <t>French Southern Territories</t>
  </si>
  <si>
    <t>Gabon</t>
  </si>
  <si>
    <t>Gambia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</si>
  <si>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</si>
  <si>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</si>
  <si>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</si>
  <si>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</si>
  <si>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</si>
  <si>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</si>
  <si>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</si>
  <si>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</si>
  <si>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</si>
  <si>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Guernsey, Ca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</si>
  <si>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</si>
  <si>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</si>
  <si>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</si>
  <si>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</si>
  <si>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</si>
  <si>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</si>
  <si>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</si>
  <si>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</si>
  <si>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</si>
  <si>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</si>
  <si>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</si>
  <si>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</si>
  <si>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</si>
  <si>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</si>
  <si>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</si>
  <si>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</si>
  <si>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</si>
  <si>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</si>
  <si>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</si>
  <si>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</si>
  <si>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</si>
  <si>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</si>
  <si>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</si>
  <si>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</si>
  <si>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</si>
  <si>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</si>
  <si>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</si>
  <si>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</si>
  <si>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</si>
  <si>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</si>
  <si>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</si>
  <si>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</si>
  <si>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</si>
  <si>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</si>
  <si>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</si>
  <si>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</si>
  <si>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</si>
  <si>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</si>
  <si>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</si>
  <si>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</si>
  <si>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</si>
  <si>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</si>
  <si>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Malaysia (Labuan)</t>
  </si>
  <si>
    <t>Maldives</t>
  </si>
  <si>
    <t>Mali</t>
  </si>
  <si>
    <t>Malta</t>
  </si>
  <si>
    <t>Man</t>
  </si>
  <si>
    <t>Marshall Islands</t>
  </si>
  <si>
    <t>Martinique</t>
  </si>
  <si>
    <t>Mauritania</t>
  </si>
  <si>
    <t>Mauritius</t>
  </si>
  <si>
    <t>Mayotte</t>
  </si>
  <si>
    <t>Mexico</t>
  </si>
  <si>
    <t>Micronesia (Federated States Of)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</si>
  <si>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</si>
  <si>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</si>
  <si>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</si>
  <si>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</si>
  <si>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</si>
  <si>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</si>
  <si>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</si>
  <si>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</si>
  <si>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</si>
  <si>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</si>
  <si>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</si>
  <si>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</si>
  <si>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</si>
  <si>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Neutral Zone (Between Saudi Arabia &amp; Iraq)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</si>
  <si>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</si>
  <si>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</si>
  <si>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</si>
  <si>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</si>
  <si>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</si>
  <si>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</si>
  <si>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</si>
  <si>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</si>
  <si>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</si>
  <si>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</si>
  <si>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</si>
  <si>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</si>
  <si>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</si>
  <si>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</si>
  <si>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</si>
  <si>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</si>
  <si>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</si>
  <si>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</si>
  <si>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</si>
  <si>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</si>
  <si>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</si>
  <si>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</si>
  <si>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</si>
  <si>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</si>
  <si>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</si>
  <si>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</si>
  <si>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</si>
  <si>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Barthelemy</t>
  </si>
  <si>
    <t>Saint Helena, Ascension And Tristan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</si>
  <si>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</si>
  <si>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</si>
  <si>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</si>
  <si>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</si>
  <si>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</si>
  <si>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</si>
  <si>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</si>
  <si>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</si>
  <si>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</si>
  <si>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</si>
  <si>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</si>
  <si>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Serbia &amp; Montenegro</t>
  </si>
  <si>
    <t>Seychelles</t>
  </si>
  <si>
    <t>Sierra Leone</t>
  </si>
  <si>
    <t>Singapore</t>
  </si>
  <si>
    <t>Sint Maarten</t>
  </si>
  <si>
    <t>Slovak Republic</t>
  </si>
  <si>
    <t>Slovenia</t>
  </si>
  <si>
    <t>Solomon Islands</t>
  </si>
  <si>
    <t>Somalia</t>
  </si>
  <si>
    <t>South Africa</t>
  </si>
  <si>
    <t>South Georgia &amp; The South Sandwich Islands</t>
  </si>
  <si>
    <t>South Sudan</t>
  </si>
  <si>
    <t>Spain</t>
  </si>
  <si>
    <t>Spitsbergen And Jan Mayen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</si>
  <si>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</si>
  <si>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</si>
  <si>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</si>
  <si>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</si>
  <si>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</si>
  <si>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</si>
  <si>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</si>
  <si>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</si>
  <si>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</si>
  <si>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</si>
  <si>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</si>
  <si>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</si>
  <si>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</si>
  <si>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</si>
  <si>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</si>
  <si>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</si>
  <si>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</si>
  <si>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</si>
  <si>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</si>
  <si>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</si>
  <si>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</si>
  <si>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</si>
  <si>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</si>
  <si>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</si>
  <si>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</si>
  <si>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Outlying Territories</t>
  </si>
  <si>
    <t>Uruguay</t>
  </si>
  <si>
    <t>Uzbekistan</t>
  </si>
  <si>
    <t>Vanuatu</t>
  </si>
  <si>
    <t>Vatican City State (Holy See)</t>
  </si>
  <si>
    <t>Venezuela</t>
  </si>
  <si>
    <t>Vietnam</t>
  </si>
  <si>
    <t>Virgin Islands (British)</t>
  </si>
  <si>
    <t>Virgin Islands (U.S.)</t>
  </si>
  <si>
    <t>Wallis And Futuna Islands</t>
  </si>
  <si>
    <t>Western Sahara</t>
  </si>
  <si>
    <t>Yemen</t>
  </si>
  <si>
    <t>Yugoslavia</t>
  </si>
  <si>
    <t>Zambia</t>
  </si>
  <si>
    <t>Zimbabwe</t>
  </si>
  <si>
    <t>Specific Risk</t>
  </si>
  <si>
    <t>Equities Position and Equities Derivatives Position (except equity options) Where Underlying is:</t>
  </si>
  <si>
    <t>Equity Options Where Underlying is:</t>
  </si>
  <si>
    <t>Total Specific Risk Capital Charge</t>
  </si>
  <si>
    <t>Sum of Absolute Value of Net Equity Positions</t>
  </si>
  <si>
    <t>Risk Charge</t>
  </si>
  <si>
    <t>Capital Charge</t>
  </si>
  <si>
    <t>Sum of Absolute Value of Delta Weighted Options Positions</t>
  </si>
  <si>
    <t>KLCI equities</t>
  </si>
  <si>
    <t>8.0%</t>
  </si>
  <si>
    <t>Equities of G10 Countries Market Indices</t>
  </si>
  <si>
    <t>4.0%</t>
  </si>
  <si>
    <t>Non-Index Equities of G10 Stock Exchanges</t>
  </si>
  <si>
    <t>All Other Equities</t>
  </si>
  <si>
    <t>14.0%</t>
  </si>
  <si>
    <t>Trust Funds and Exchange Traded Funds</t>
  </si>
  <si>
    <t>KLCI and All Market Indices</t>
  </si>
  <si>
    <t>2.0%</t>
  </si>
  <si>
    <t>G10 Countries Market Indices</t>
  </si>
  <si>
    <t>Other Market Indices</t>
  </si>
  <si>
    <t>Arbitrage Strategies</t>
  </si>
  <si>
    <t>Special Purpose Items</t>
  </si>
  <si>
    <t>0.0%</t>
  </si>
  <si>
    <t>Total Capital Charge</t>
  </si>
  <si>
    <t>02</t>
  </si>
  <si>
    <t>MR.2d-02 : (ER.2 ) Conventional Banking Operations Specific and General Risk -&gt; General Risk</t>
  </si>
  <si>
    <t>BACK</t>
  </si>
  <si>
    <t>Equity and/ or Equity Derivatives (exclude equity options) Where Underlying is:</t>
  </si>
  <si>
    <t>Total General Risk Capital Charge</t>
  </si>
  <si>
    <t>Absolute Value</t>
  </si>
  <si>
    <t>Overall Net Position</t>
  </si>
  <si>
    <t>Long Position</t>
  </si>
  <si>
    <t>Short Position</t>
  </si>
  <si>
    <t>Equities and Equity Underlying Exposures in the Respective National Market</t>
  </si>
  <si>
    <t>Index Exposure in the Respective National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</si>
</sst>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8"/>
      <name val="Calibri"/>
    </font>
    <font>
      <b/>
      <sz val="18"/>
      <name val="Calibri"/>
    </font>
    <font>
      <sz val="1"/>
      <color indexed="9"/>
      <name val="Calibri"/>
    </font>
    <font>
      <sz val="11"/>
      <name val="Calibri"/>
    </font>
    <font>
      <b/>
      <sz val="11"/>
      <name val="Calibri"/>
    </font>
    <font>
      <sz val="10"/>
      <color indexed="0"/>
      <name val="Arial"/>
    </font>
    <font>
      <u/>
      <sz val="10"/>
      <color indexed="12"/>
      <name val="Arial"/>
    </font>
  </fonts>
  <fills count="6">
    <fill>
      <patternFill patternType="none"/>
    </fill>
    <fill>
      <patternFill patternType="gray125"/>
    </fill>
    <fill>
      <patternFill patternType="solid">
        <fgColor rgb="FFF4F4F4"/>
      </patternFill>
    </fill>
    <fill>
      <patternFill patternType="solid">
        <fgColor rgb="FFFFFF00"/>
      </patternFill>
    </fill>
    <fill>
      <patternFill patternType="solid">
        <fgColor rgb="FF92D050"/>
      </patternFill>
    </fill>
    <fill>
      <patternFill patternType="solid">
        <fgColor rgb="FFB7B7B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Protection="1">
      <protection locked="0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3" fontId="6" fillId="3" borderId="1" xfId="0" applyNumberFormat="1" applyFont="1" applyFill="1" applyBorder="1" applyAlignment="1" applyProtection="1">
      <alignment horizontal="right" wrapText="1"/>
      <protection locked="0"/>
    </xf>
    <xf numFmtId="3" fontId="6" fillId="4" borderId="1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wrapText="1"/>
    </xf>
    <xf numFmtId="0" fontId="7" fillId="0" borderId="0" xfId="0" applyFont="1"/>
    <xf numFmtId="0" fontId="6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0</xdr:row>
      <xdr:rowOff>95250</xdr:rowOff>
    </xdr:from>
    <xdr:to>
      <xdr:col>2</xdr:col>
      <xdr:colOff>2220679</xdr:colOff>
      <xdr:row>6</xdr:row>
      <xdr:rowOff>95250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95250"/>
          <a:ext cx="28575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"/>
  <sheetViews>
    <sheetView workbookViewId="0"/>
  </sheetViews>
  <sheetFormatPr defaultRowHeight="15"/>
  <sheetData>
    <row r="1" spans="1:252">
      <c r="A1">
        <v>1</v>
      </c>
      <c r="B1">
        <v>7</v>
      </c>
      <c r="C1">
        <v>1</v>
      </c>
      <c r="F1" t="s">
        <v>0</v>
      </c>
      <c r="G1" t="s">
        <v>1</v>
      </c>
      <c r="H1" t="s">
        <v>2</v>
      </c>
      <c r="I1" t="s">
        <v>3</v>
      </c>
      <c r="J1" t="s">
        <v>3</v>
      </c>
      <c r="K1" t="s">
        <v>3</v>
      </c>
      <c r="L1" t="s">
        <v>4</v>
      </c>
    </row>
    <row r="3" spans="1:252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>
        <v>1990</v>
      </c>
      <c r="N3">
        <v>1991</v>
      </c>
      <c r="O3">
        <v>1992</v>
      </c>
      <c r="P3">
        <v>1993</v>
      </c>
      <c r="Q3">
        <v>1994</v>
      </c>
      <c r="R3">
        <v>1995</v>
      </c>
      <c r="S3">
        <v>1996</v>
      </c>
      <c r="T3">
        <v>1997</v>
      </c>
      <c r="U3">
        <v>1998</v>
      </c>
      <c r="V3">
        <v>1999</v>
      </c>
      <c r="W3">
        <v>2000</v>
      </c>
      <c r="X3">
        <v>2001</v>
      </c>
      <c r="Y3">
        <v>2002</v>
      </c>
      <c r="Z3">
        <v>2003</v>
      </c>
      <c r="AA3">
        <v>2004</v>
      </c>
      <c r="AB3">
        <v>2005</v>
      </c>
      <c r="AC3">
        <v>2006</v>
      </c>
      <c r="AD3">
        <v>2007</v>
      </c>
      <c r="AE3">
        <v>2008</v>
      </c>
      <c r="AF3">
        <v>2009</v>
      </c>
      <c r="AG3">
        <v>2010</v>
      </c>
      <c r="AH3">
        <v>2011</v>
      </c>
      <c r="AI3">
        <v>2012</v>
      </c>
      <c r="AJ3">
        <v>2013</v>
      </c>
      <c r="AK3">
        <v>2014</v>
      </c>
      <c r="AL3">
        <v>2015</v>
      </c>
      <c r="AM3">
        <v>2016</v>
      </c>
      <c r="AN3">
        <v>2017</v>
      </c>
      <c r="AO3">
        <v>2018</v>
      </c>
      <c r="AP3">
        <v>2019</v>
      </c>
      <c r="AQ3">
        <v>2020</v>
      </c>
      <c r="AR3">
        <v>2021</v>
      </c>
      <c r="AS3">
        <v>2022</v>
      </c>
      <c r="AT3">
        <v>2023</v>
      </c>
      <c r="AU3">
        <v>2024</v>
      </c>
      <c r="AV3">
        <v>2025</v>
      </c>
      <c r="AW3">
        <v>2026</v>
      </c>
      <c r="AX3">
        <v>2027</v>
      </c>
      <c r="AY3">
        <v>2028</v>
      </c>
      <c r="AZ3">
        <v>2029</v>
      </c>
      <c r="BA3">
        <v>2030</v>
      </c>
      <c r="BB3">
        <v>2031</v>
      </c>
      <c r="BC3">
        <v>2032</v>
      </c>
      <c r="BD3">
        <v>2033</v>
      </c>
      <c r="BE3">
        <v>2034</v>
      </c>
      <c r="BF3">
        <v>2035</v>
      </c>
      <c r="BG3">
        <v>2036</v>
      </c>
      <c r="BH3">
        <v>2037</v>
      </c>
      <c r="BI3">
        <v>2038</v>
      </c>
      <c r="BJ3">
        <v>2039</v>
      </c>
      <c r="BK3">
        <v>2040</v>
      </c>
      <c r="BL3">
        <v>2041</v>
      </c>
      <c r="BM3">
        <v>2042</v>
      </c>
      <c r="BN3">
        <v>2043</v>
      </c>
      <c r="BO3">
        <v>2044</v>
      </c>
      <c r="BP3">
        <v>2045</v>
      </c>
      <c r="BQ3">
        <v>2046</v>
      </c>
      <c r="BR3">
        <v>2047</v>
      </c>
      <c r="BS3">
        <v>2048</v>
      </c>
      <c r="BT3">
        <v>2049</v>
      </c>
      <c r="BU3">
        <v>2050</v>
      </c>
      <c r="BV3">
        <v>2051</v>
      </c>
      <c r="BW3">
        <v>2052</v>
      </c>
      <c r="BX3">
        <v>2053</v>
      </c>
      <c r="BY3">
        <v>2054</v>
      </c>
      <c r="BZ3">
        <v>2055</v>
      </c>
      <c r="CA3">
        <v>2056</v>
      </c>
      <c r="CB3">
        <v>2057</v>
      </c>
      <c r="CC3">
        <v>2058</v>
      </c>
      <c r="CD3">
        <v>2059</v>
      </c>
      <c r="CE3">
        <v>2060</v>
      </c>
      <c r="CF3">
        <v>2061</v>
      </c>
      <c r="CG3">
        <v>2062</v>
      </c>
      <c r="CH3">
        <v>2063</v>
      </c>
      <c r="CI3">
        <v>2064</v>
      </c>
      <c r="CJ3">
        <v>2065</v>
      </c>
      <c r="CK3">
        <v>2066</v>
      </c>
      <c r="CL3">
        <v>2067</v>
      </c>
      <c r="CM3">
        <v>2068</v>
      </c>
      <c r="CN3">
        <v>2069</v>
      </c>
      <c r="CO3">
        <v>2070</v>
      </c>
      <c r="CP3">
        <v>2071</v>
      </c>
      <c r="CQ3">
        <v>2072</v>
      </c>
      <c r="CR3">
        <v>2073</v>
      </c>
      <c r="CS3">
        <v>2074</v>
      </c>
      <c r="CT3">
        <v>2075</v>
      </c>
      <c r="CU3">
        <v>2076</v>
      </c>
      <c r="CV3">
        <v>2077</v>
      </c>
      <c r="CW3">
        <v>2078</v>
      </c>
      <c r="CX3">
        <v>2079</v>
      </c>
      <c r="CY3">
        <v>2080</v>
      </c>
      <c r="CZ3">
        <v>2081</v>
      </c>
      <c r="DA3">
        <v>2082</v>
      </c>
      <c r="DB3">
        <v>2083</v>
      </c>
      <c r="DC3">
        <v>2084</v>
      </c>
      <c r="DD3">
        <v>2085</v>
      </c>
      <c r="DE3">
        <v>2086</v>
      </c>
      <c r="DF3">
        <v>2087</v>
      </c>
      <c r="DG3">
        <v>2088</v>
      </c>
      <c r="DH3">
        <v>2089</v>
      </c>
      <c r="DI3">
        <v>2090</v>
      </c>
      <c r="DJ3">
        <v>2091</v>
      </c>
      <c r="DK3">
        <v>2092</v>
      </c>
      <c r="DL3">
        <v>2093</v>
      </c>
      <c r="DM3">
        <v>2094</v>
      </c>
      <c r="DN3">
        <v>2095</v>
      </c>
      <c r="DO3">
        <v>2096</v>
      </c>
      <c r="DP3">
        <v>2097</v>
      </c>
      <c r="DQ3">
        <v>2098</v>
      </c>
      <c r="DR3">
        <v>2099</v>
      </c>
    </row>
    <row r="4" spans="1:252">
      <c r="A4" t="s">
        <v>29</v>
      </c>
      <c r="B4" t="s">
        <v>30</v>
      </c>
    </row>
    <row r="5" spans="1:25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  <c r="AI5" t="s">
        <v>76</v>
      </c>
      <c r="AJ5" t="s">
        <v>77</v>
      </c>
      <c r="AK5" t="s">
        <v>78</v>
      </c>
      <c r="AL5" t="s">
        <v>79</v>
      </c>
      <c r="AM5" t="s">
        <v>80</v>
      </c>
      <c r="AN5" t="s">
        <v>81</v>
      </c>
      <c r="AO5" t="s">
        <v>82</v>
      </c>
      <c r="AP5" t="s">
        <v>83</v>
      </c>
      <c r="AQ5" t="s">
        <v>84</v>
      </c>
      <c r="AR5" t="s">
        <v>85</v>
      </c>
      <c r="AS5" t="s">
        <v>86</v>
      </c>
      <c r="AT5" t="s">
        <v>87</v>
      </c>
      <c r="AU5" t="s">
        <v>88</v>
      </c>
      <c r="AV5" t="s">
        <v>89</v>
      </c>
      <c r="AW5" t="s">
        <v>90</v>
      </c>
      <c r="AX5" t="s">
        <v>91</v>
      </c>
      <c r="AY5" t="s">
        <v>92</v>
      </c>
      <c r="AZ5" t="s">
        <v>93</v>
      </c>
      <c r="BA5" t="s">
        <v>94</v>
      </c>
      <c r="BB5" t="s">
        <v>95</v>
      </c>
      <c r="BC5" t="s">
        <v>96</v>
      </c>
      <c r="BD5" t="s">
        <v>97</v>
      </c>
      <c r="BE5" t="s">
        <v>98</v>
      </c>
      <c r="BF5" t="s">
        <v>99</v>
      </c>
      <c r="BG5" t="s">
        <v>100</v>
      </c>
      <c r="BH5" t="s">
        <v>101</v>
      </c>
      <c r="BI5" t="s">
        <v>102</v>
      </c>
      <c r="BJ5" t="s">
        <v>103</v>
      </c>
      <c r="BK5" t="s">
        <v>104</v>
      </c>
      <c r="BL5" t="s">
        <v>105</v>
      </c>
      <c r="BM5" t="s">
        <v>106</v>
      </c>
      <c r="BN5" t="s">
        <v>107</v>
      </c>
      <c r="BO5" t="s">
        <v>108</v>
      </c>
      <c r="BP5" t="s">
        <v>109</v>
      </c>
      <c r="BQ5" t="s">
        <v>110</v>
      </c>
      <c r="BR5" t="s">
        <v>111</v>
      </c>
      <c r="BS5" t="s">
        <v>112</v>
      </c>
      <c r="BT5" t="s">
        <v>113</v>
      </c>
      <c r="BU5" t="s">
        <v>114</v>
      </c>
      <c r="BV5" t="s">
        <v>115</v>
      </c>
      <c r="BW5" t="s">
        <v>116</v>
      </c>
      <c r="BX5" t="s">
        <v>117</v>
      </c>
      <c r="BY5" t="s">
        <v>118</v>
      </c>
      <c r="BZ5" t="s">
        <v>119</v>
      </c>
      <c r="CA5" t="s">
        <v>120</v>
      </c>
      <c r="CB5" t="s">
        <v>121</v>
      </c>
      <c r="CC5" t="s">
        <v>122</v>
      </c>
      <c r="CD5" t="s">
        <v>123</v>
      </c>
      <c r="CE5" t="s">
        <v>124</v>
      </c>
      <c r="CF5" t="s">
        <v>125</v>
      </c>
      <c r="CG5" t="s">
        <v>126</v>
      </c>
      <c r="CH5" t="s">
        <v>127</v>
      </c>
      <c r="CI5" t="s">
        <v>128</v>
      </c>
      <c r="CJ5" t="s">
        <v>129</v>
      </c>
      <c r="CK5" t="s">
        <v>130</v>
      </c>
      <c r="CL5" t="s">
        <v>131</v>
      </c>
      <c r="CM5" t="s">
        <v>132</v>
      </c>
      <c r="CN5" t="s">
        <v>133</v>
      </c>
      <c r="CO5" t="s">
        <v>134</v>
      </c>
      <c r="CP5" t="s">
        <v>135</v>
      </c>
      <c r="CQ5" t="s">
        <v>136</v>
      </c>
      <c r="CR5" t="s">
        <v>137</v>
      </c>
      <c r="CS5" t="s">
        <v>138</v>
      </c>
      <c r="CT5" t="s">
        <v>139</v>
      </c>
      <c r="CU5" t="s">
        <v>140</v>
      </c>
      <c r="CV5" t="s">
        <v>141</v>
      </c>
      <c r="CW5" t="s">
        <v>142</v>
      </c>
      <c r="CX5" t="s">
        <v>143</v>
      </c>
      <c r="CY5" t="s">
        <v>144</v>
      </c>
      <c r="CZ5" t="s">
        <v>145</v>
      </c>
      <c r="DA5" t="s">
        <v>146</v>
      </c>
      <c r="DB5" t="s">
        <v>147</v>
      </c>
      <c r="DC5" t="s">
        <v>148</v>
      </c>
      <c r="DD5" t="s">
        <v>149</v>
      </c>
      <c r="DE5" t="s">
        <v>150</v>
      </c>
      <c r="DF5" t="s">
        <v>151</v>
      </c>
      <c r="DG5" t="s">
        <v>152</v>
      </c>
      <c r="DH5" t="s">
        <v>153</v>
      </c>
      <c r="DI5" t="s">
        <v>154</v>
      </c>
      <c r="DJ5" t="s">
        <v>155</v>
      </c>
      <c r="DK5" t="s">
        <v>156</v>
      </c>
      <c r="DL5" t="s">
        <v>157</v>
      </c>
      <c r="DM5" t="s">
        <v>158</v>
      </c>
      <c r="DN5" t="s">
        <v>159</v>
      </c>
      <c r="DO5" t="s">
        <v>160</v>
      </c>
      <c r="DP5" t="s">
        <v>161</v>
      </c>
      <c r="DQ5" t="s">
        <v>162</v>
      </c>
      <c r="DR5" t="s">
        <v>163</v>
      </c>
      <c r="DS5" t="s">
        <v>164</v>
      </c>
      <c r="DT5" t="s">
        <v>165</v>
      </c>
      <c r="DU5" t="s">
        <v>166</v>
      </c>
      <c r="DV5" t="s">
        <v>167</v>
      </c>
      <c r="DW5" t="s">
        <v>168</v>
      </c>
      <c r="DX5" t="s">
        <v>169</v>
      </c>
      <c r="DY5" t="s">
        <v>170</v>
      </c>
      <c r="DZ5" t="s">
        <v>171</v>
      </c>
      <c r="EA5" t="s">
        <v>172</v>
      </c>
      <c r="EB5" t="s">
        <v>173</v>
      </c>
      <c r="EC5" t="s">
        <v>174</v>
      </c>
      <c r="ED5" t="s">
        <v>175</v>
      </c>
      <c r="EE5" t="s">
        <v>176</v>
      </c>
      <c r="EF5" t="s">
        <v>177</v>
      </c>
      <c r="EG5" t="s">
        <v>178</v>
      </c>
      <c r="EH5" t="s">
        <v>179</v>
      </c>
      <c r="EI5" t="s">
        <v>180</v>
      </c>
      <c r="EJ5" t="s">
        <v>181</v>
      </c>
      <c r="EK5" t="s">
        <v>182</v>
      </c>
      <c r="EL5" t="s">
        <v>183</v>
      </c>
      <c r="EM5" t="s">
        <v>184</v>
      </c>
      <c r="EN5" t="s">
        <v>185</v>
      </c>
      <c r="EO5" t="s">
        <v>186</v>
      </c>
      <c r="EP5" t="s">
        <v>187</v>
      </c>
      <c r="EQ5" t="s">
        <v>188</v>
      </c>
      <c r="ER5" t="s">
        <v>189</v>
      </c>
      <c r="ES5" t="s">
        <v>190</v>
      </c>
      <c r="ET5" t="s">
        <v>191</v>
      </c>
      <c r="EU5" t="s">
        <v>192</v>
      </c>
      <c r="EV5" t="s">
        <v>193</v>
      </c>
      <c r="EW5" t="s">
        <v>194</v>
      </c>
      <c r="EX5" t="s">
        <v>195</v>
      </c>
      <c r="EY5" t="s">
        <v>196</v>
      </c>
      <c r="EZ5" t="s">
        <v>197</v>
      </c>
      <c r="FA5" t="s">
        <v>198</v>
      </c>
      <c r="FB5" t="s">
        <v>199</v>
      </c>
      <c r="FC5" t="s">
        <v>200</v>
      </c>
      <c r="FD5" t="s">
        <v>201</v>
      </c>
      <c r="FE5" t="s">
        <v>202</v>
      </c>
      <c r="FF5" t="s">
        <v>203</v>
      </c>
      <c r="FG5" t="s">
        <v>204</v>
      </c>
      <c r="FH5" t="s">
        <v>205</v>
      </c>
      <c r="FI5" t="s">
        <v>206</v>
      </c>
      <c r="FJ5" t="s">
        <v>207</v>
      </c>
      <c r="FK5" t="s">
        <v>208</v>
      </c>
      <c r="FL5" t="s">
        <v>209</v>
      </c>
      <c r="FM5" t="s">
        <v>210</v>
      </c>
      <c r="FN5" t="s">
        <v>211</v>
      </c>
      <c r="FO5" t="s">
        <v>212</v>
      </c>
      <c r="FP5" t="s">
        <v>213</v>
      </c>
      <c r="FQ5" t="s">
        <v>214</v>
      </c>
      <c r="FR5" t="s">
        <v>215</v>
      </c>
      <c r="FS5" t="s">
        <v>216</v>
      </c>
      <c r="FT5" t="s">
        <v>217</v>
      </c>
      <c r="FU5" t="s">
        <v>218</v>
      </c>
      <c r="FV5" t="s">
        <v>219</v>
      </c>
      <c r="FW5" t="s">
        <v>220</v>
      </c>
      <c r="FX5" t="s">
        <v>221</v>
      </c>
      <c r="FY5" t="s">
        <v>222</v>
      </c>
      <c r="FZ5" t="s">
        <v>223</v>
      </c>
      <c r="GA5" t="s">
        <v>224</v>
      </c>
      <c r="GB5" t="s">
        <v>225</v>
      </c>
      <c r="GC5" t="s">
        <v>226</v>
      </c>
      <c r="GD5" t="s">
        <v>227</v>
      </c>
      <c r="GE5" t="s">
        <v>228</v>
      </c>
      <c r="GF5" t="s">
        <v>229</v>
      </c>
      <c r="GG5" t="s">
        <v>230</v>
      </c>
      <c r="GH5" t="s">
        <v>231</v>
      </c>
      <c r="GI5" t="s">
        <v>232</v>
      </c>
      <c r="GJ5" t="s">
        <v>233</v>
      </c>
      <c r="GK5" t="s">
        <v>234</v>
      </c>
      <c r="GL5" t="s">
        <v>235</v>
      </c>
      <c r="GM5" t="s">
        <v>236</v>
      </c>
      <c r="GN5" t="s">
        <v>237</v>
      </c>
      <c r="GO5" t="s">
        <v>238</v>
      </c>
      <c r="GP5" t="s">
        <v>239</v>
      </c>
      <c r="GQ5" t="s">
        <v>240</v>
      </c>
      <c r="GR5" t="s">
        <v>241</v>
      </c>
      <c r="GS5" t="s">
        <v>242</v>
      </c>
      <c r="GT5" t="s">
        <v>243</v>
      </c>
      <c r="GU5" t="s">
        <v>244</v>
      </c>
      <c r="GV5" t="s">
        <v>245</v>
      </c>
      <c r="GW5" t="s">
        <v>246</v>
      </c>
      <c r="GX5" t="s">
        <v>247</v>
      </c>
      <c r="GY5" t="s">
        <v>248</v>
      </c>
      <c r="GZ5" t="s">
        <v>249</v>
      </c>
      <c r="HA5" t="s">
        <v>250</v>
      </c>
      <c r="HB5" t="s">
        <v>251</v>
      </c>
      <c r="HC5" t="s">
        <v>252</v>
      </c>
      <c r="HD5" t="s">
        <v>253</v>
      </c>
      <c r="HE5" t="s">
        <v>254</v>
      </c>
      <c r="HF5" t="s">
        <v>255</v>
      </c>
      <c r="HG5" t="s">
        <v>256</v>
      </c>
      <c r="HH5" t="s">
        <v>257</v>
      </c>
      <c r="HI5" t="s">
        <v>258</v>
      </c>
      <c r="HJ5" t="s">
        <v>259</v>
      </c>
      <c r="HK5" t="s">
        <v>260</v>
      </c>
      <c r="HL5" t="s">
        <v>261</v>
      </c>
      <c r="HM5" t="s">
        <v>262</v>
      </c>
      <c r="HN5" t="s">
        <v>263</v>
      </c>
      <c r="HO5" t="s">
        <v>264</v>
      </c>
      <c r="HP5" t="s">
        <v>265</v>
      </c>
      <c r="HQ5" t="s">
        <v>266</v>
      </c>
      <c r="HR5" t="s">
        <v>267</v>
      </c>
      <c r="HS5" t="s">
        <v>268</v>
      </c>
      <c r="HT5" t="s">
        <v>269</v>
      </c>
      <c r="HU5" t="s">
        <v>270</v>
      </c>
      <c r="HV5" t="s">
        <v>271</v>
      </c>
      <c r="HW5" t="s">
        <v>272</v>
      </c>
      <c r="HX5" t="s">
        <v>273</v>
      </c>
      <c r="HY5" t="s">
        <v>274</v>
      </c>
      <c r="HZ5" t="s">
        <v>275</v>
      </c>
      <c r="IA5" t="s">
        <v>276</v>
      </c>
      <c r="IB5" t="s">
        <v>277</v>
      </c>
      <c r="IC5" t="s">
        <v>278</v>
      </c>
      <c r="ID5" t="s">
        <v>279</v>
      </c>
      <c r="IE5" t="s">
        <v>280</v>
      </c>
      <c r="IF5" t="s">
        <v>281</v>
      </c>
      <c r="IG5" t="s">
        <v>282</v>
      </c>
      <c r="IH5" t="s">
        <v>283</v>
      </c>
      <c r="II5" t="s">
        <v>284</v>
      </c>
      <c r="IJ5" t="s">
        <v>285</v>
      </c>
      <c r="IK5" t="s">
        <v>286</v>
      </c>
      <c r="IL5" t="s">
        <v>287</v>
      </c>
      <c r="IM5" t="s">
        <v>288</v>
      </c>
      <c r="IN5" t="s">
        <v>289</v>
      </c>
      <c r="IO5" t="s">
        <v>290</v>
      </c>
      <c r="IP5" t="s">
        <v>291</v>
      </c>
      <c r="IQ5" t="s">
        <v>292</v>
      </c>
      <c r="IR5" t="s">
        <v>293</v>
      </c>
    </row>
  </sheetData>
  <sheetProtection password="EDAE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22"/>
  <sheetViews>
    <sheetView tabSelected="1" workbookViewId="0"/>
  </sheetViews>
  <sheetFormatPr defaultRowHeight="15"/>
  <cols>
    <col min="2" max="2" width="38.140625" bestFit="1" customWidth="1"/>
    <col min="3" max="3" width="82.42578125" bestFit="1" customWidth="1"/>
    <col min="4" max="4" width="0" hidden="1" customWidth="1"/>
  </cols>
  <sheetData>
    <row r="8" spans="2:4" ht="23.25">
      <c r="B8" s="1" t="s">
        <v>17</v>
      </c>
      <c r="C8" s="2"/>
    </row>
    <row r="9" spans="2:4" ht="23.25">
      <c r="B9" s="3" t="s">
        <v>18</v>
      </c>
      <c r="C9" s="4" t="s">
        <v>19</v>
      </c>
      <c r="D9" s="5" t="s">
        <v>19</v>
      </c>
    </row>
    <row r="10" spans="2:4" ht="23.25">
      <c r="B10" s="3" t="s">
        <v>20</v>
      </c>
      <c r="C10" s="4" t="s">
        <v>21</v>
      </c>
    </row>
    <row r="11" spans="2:4" ht="23.25">
      <c r="B11" s="3" t="s">
        <v>22</v>
      </c>
      <c r="C11" s="4"/>
      <c r="D11" s="5" t="s">
        <v>4</v>
      </c>
    </row>
    <row r="12" spans="2:4" ht="23.25">
      <c r="B12" s="3" t="s">
        <v>23</v>
      </c>
      <c r="C12" s="4"/>
    </row>
    <row r="13" spans="2:4" ht="23.25">
      <c r="B13" s="3" t="s">
        <v>24</v>
      </c>
      <c r="C13" s="6">
        <v>2020</v>
      </c>
    </row>
    <row r="14" spans="2:4" ht="23.25">
      <c r="B14" s="3" t="s">
        <v>25</v>
      </c>
      <c r="C14" s="6" t="s">
        <v>16</v>
      </c>
      <c r="D14" s="5" t="str">
        <f>TEXT(EOMONTH(DATE(TEXT(C13,"0"),TEXT(MONTH(1&amp;C14),"00"),1),0),"YYYY-MM-DD HH:MM:SS.s")</f>
        <v>2020-12-31 00:00:00.0</v>
      </c>
    </row>
    <row r="15" spans="2:4" ht="0" hidden="1" customHeight="1">
      <c r="B15" s="3" t="s">
        <v>26</v>
      </c>
      <c r="C15" s="4" t="s">
        <v>27</v>
      </c>
    </row>
    <row r="16" spans="2:4" ht="23.25">
      <c r="B16" s="3" t="s">
        <v>28</v>
      </c>
      <c r="C16" s="6" t="s">
        <v>29</v>
      </c>
      <c r="D16" s="5" t="str">
        <f>IF(C16="Calendar Year","277","278")</f>
        <v>277</v>
      </c>
    </row>
    <row r="17" spans="2:3" ht="23.25">
      <c r="B17" s="3" t="s">
        <v>31</v>
      </c>
      <c r="C17" s="4" t="s">
        <v>32</v>
      </c>
    </row>
    <row r="21" spans="2:3">
      <c r="B21" s="7" t="s">
        <v>33</v>
      </c>
      <c r="C21" s="8" t="s">
        <v>34</v>
      </c>
    </row>
    <row r="22" spans="2:3" ht="30">
      <c r="B22" s="7" t="s">
        <v>35</v>
      </c>
      <c r="C22" s="9" t="s">
        <v>36</v>
      </c>
    </row>
  </sheetData>
  <sheetProtection formatCells="0" formatColumns="0" formatRows="0" insertHyperlinks="0"/>
  <dataValidations count="3">
    <dataValidation type="list" showInputMessage="1" showErrorMessage="1" errorTitle="Submission Year" error="Please select the appropriate Submission Year" promptTitle="Submission Year" prompt="Please select the appropriate Submission Year" sqref="C13">
      <formula1>INFOSHEET_YEAR</formula1>
    </dataValidation>
    <dataValidation type="list" showInputMessage="1" showErrorMessage="1" errorTitle="Submission Month" error="Please select the appropriate Submission Month" promptTitle="Submission Month" prompt="Please select the appropriate Submission Month" sqref="C14">
      <formula1>INFOSHEET_MONTH</formula1>
    </dataValidation>
    <dataValidation type="list" showErrorMessage="1" errorTitle="Dropdown" error="Please select the appropriate value from the Dropdown" sqref="C16">
      <formula1>LISTGROUP80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5"/>
  <cols>
    <col min="1" max="1" width="11.85546875" bestFit="1" customWidth="1"/>
    <col min="2" max="2" width="32" customWidth="1"/>
    <col min="3" max="9" width="23.28515625" customWidth="1"/>
  </cols>
  <sheetData>
    <row r="1" spans="1:9">
      <c r="A1" t="s">
        <v>18</v>
      </c>
      <c r="B1" t="s">
        <v>19</v>
      </c>
    </row>
    <row r="2" spans="1:9">
      <c r="A2" t="s">
        <v>20</v>
      </c>
      <c r="B2" t="s">
        <v>21</v>
      </c>
    </row>
    <row r="3" spans="1:9">
      <c r="A3" t="s">
        <v>37</v>
      </c>
      <c r="B3" t="s">
        <v>38</v>
      </c>
    </row>
    <row r="4" spans="1:9">
      <c r="A4" t="s">
        <v>39</v>
      </c>
      <c r="B4" t="s">
        <v>40</v>
      </c>
    </row>
    <row r="5" spans="1:9">
      <c r="A5" t="s">
        <v>41</v>
      </c>
      <c r="B5" s="10" t="s">
        <v>3</v>
      </c>
    </row>
    <row r="7" spans="1:9">
      <c r="B7" s="18" t="s">
        <v>294</v>
      </c>
      <c r="C7" s="18" t="s">
        <v>295</v>
      </c>
      <c r="D7" s="18" t="s">
        <v>3</v>
      </c>
      <c r="E7" s="18" t="s">
        <v>3</v>
      </c>
      <c r="F7" s="18" t="s">
        <v>296</v>
      </c>
      <c r="G7" s="18" t="s">
        <v>3</v>
      </c>
      <c r="H7" s="18" t="s">
        <v>3</v>
      </c>
      <c r="I7" s="18" t="s">
        <v>297</v>
      </c>
    </row>
    <row r="8" spans="1:9" ht="39">
      <c r="B8" s="18" t="s">
        <v>3</v>
      </c>
      <c r="C8" s="11" t="s">
        <v>298</v>
      </c>
      <c r="D8" s="11" t="s">
        <v>299</v>
      </c>
      <c r="E8" s="11" t="s">
        <v>300</v>
      </c>
      <c r="F8" s="11" t="s">
        <v>301</v>
      </c>
      <c r="G8" s="11" t="s">
        <v>299</v>
      </c>
      <c r="H8" s="11" t="s">
        <v>300</v>
      </c>
      <c r="I8" s="18" t="s">
        <v>3</v>
      </c>
    </row>
    <row r="9" spans="1:9">
      <c r="B9" s="12" t="s">
        <v>302</v>
      </c>
      <c r="C9" s="13"/>
      <c r="D9" s="11" t="s">
        <v>303</v>
      </c>
      <c r="E9" s="14">
        <f>ROUND(ABS(C9)*0.08,0)</f>
        <v>0</v>
      </c>
      <c r="F9" s="13"/>
      <c r="G9" s="11" t="s">
        <v>303</v>
      </c>
      <c r="H9" s="14">
        <f>ROUND(ABS(F9)*0.08,0)</f>
        <v>0</v>
      </c>
      <c r="I9" s="15"/>
    </row>
    <row r="10" spans="1:9" ht="26.25">
      <c r="B10" s="12" t="s">
        <v>304</v>
      </c>
      <c r="C10" s="13"/>
      <c r="D10" s="11" t="s">
        <v>305</v>
      </c>
      <c r="E10" s="14">
        <f>ROUND(ABS(C10)*0.04,0)</f>
        <v>0</v>
      </c>
      <c r="F10" s="13"/>
      <c r="G10" s="11" t="s">
        <v>305</v>
      </c>
      <c r="H10" s="14">
        <f>ROUND(ABS(F10)*0.04,0)</f>
        <v>0</v>
      </c>
      <c r="I10" s="15"/>
    </row>
    <row r="11" spans="1:9" ht="26.25">
      <c r="B11" s="12" t="s">
        <v>306</v>
      </c>
      <c r="C11" s="13"/>
      <c r="D11" s="11" t="s">
        <v>303</v>
      </c>
      <c r="E11" s="14">
        <f>ROUND(ABS(C11)*0.08,0)</f>
        <v>0</v>
      </c>
      <c r="F11" s="13"/>
      <c r="G11" s="11" t="s">
        <v>303</v>
      </c>
      <c r="H11" s="14">
        <f>ROUND(ABS(F11)*0.08,0)</f>
        <v>0</v>
      </c>
      <c r="I11" s="15"/>
    </row>
    <row r="12" spans="1:9">
      <c r="B12" s="12" t="s">
        <v>307</v>
      </c>
      <c r="C12" s="13"/>
      <c r="D12" s="11" t="s">
        <v>308</v>
      </c>
      <c r="E12" s="14">
        <f>ROUND(ABS(C12)*0.14,0)</f>
        <v>0</v>
      </c>
      <c r="F12" s="13"/>
      <c r="G12" s="11" t="s">
        <v>308</v>
      </c>
      <c r="H12" s="14">
        <f>ROUND(ABS(F12)*0.14,0)</f>
        <v>0</v>
      </c>
      <c r="I12" s="15"/>
    </row>
    <row r="13" spans="1:9" ht="26.25">
      <c r="B13" s="12" t="s">
        <v>309</v>
      </c>
      <c r="C13" s="13"/>
      <c r="D13" s="11" t="s">
        <v>303</v>
      </c>
      <c r="E13" s="14">
        <f>ROUND(ABS(C13)*0.08,0)</f>
        <v>0</v>
      </c>
      <c r="F13" s="13"/>
      <c r="G13" s="11" t="s">
        <v>303</v>
      </c>
      <c r="H13" s="14">
        <f>ROUND(ABS(F13)*0.08,0)</f>
        <v>0</v>
      </c>
      <c r="I13" s="15"/>
    </row>
    <row r="14" spans="1:9">
      <c r="B14" s="12" t="s">
        <v>310</v>
      </c>
      <c r="C14" s="13"/>
      <c r="D14" s="11" t="s">
        <v>311</v>
      </c>
      <c r="E14" s="14">
        <f>ROUND(ABS(C14)*0.02,0)</f>
        <v>0</v>
      </c>
      <c r="F14" s="13"/>
      <c r="G14" s="11" t="s">
        <v>311</v>
      </c>
      <c r="H14" s="14">
        <f>ROUND(ABS(F14)*0.02,0)</f>
        <v>0</v>
      </c>
      <c r="I14" s="15"/>
    </row>
    <row r="15" spans="1:9">
      <c r="B15" s="12" t="s">
        <v>312</v>
      </c>
      <c r="C15" s="13"/>
      <c r="D15" s="11" t="s">
        <v>311</v>
      </c>
      <c r="E15" s="14">
        <f>ROUND(ABS(C15)*0.02,0)</f>
        <v>0</v>
      </c>
      <c r="F15" s="13"/>
      <c r="G15" s="11" t="s">
        <v>311</v>
      </c>
      <c r="H15" s="14">
        <f>ROUND(ABS(F15)*0.02,0)</f>
        <v>0</v>
      </c>
      <c r="I15" s="15"/>
    </row>
    <row r="16" spans="1:9">
      <c r="B16" s="12" t="s">
        <v>313</v>
      </c>
      <c r="C16" s="13"/>
      <c r="D16" s="11" t="s">
        <v>311</v>
      </c>
      <c r="E16" s="14">
        <f>ROUND(ABS(C16)*0.02,0)</f>
        <v>0</v>
      </c>
      <c r="F16" s="13"/>
      <c r="G16" s="11" t="s">
        <v>311</v>
      </c>
      <c r="H16" s="14">
        <f>ROUND(ABS(F16)*0.02,0)</f>
        <v>0</v>
      </c>
      <c r="I16" s="15"/>
    </row>
    <row r="17" spans="2:9">
      <c r="B17" s="12" t="s">
        <v>314</v>
      </c>
      <c r="C17" s="13"/>
      <c r="D17" s="11" t="s">
        <v>311</v>
      </c>
      <c r="E17" s="14">
        <f>ROUND(ABS(C17)*0.02,0)</f>
        <v>0</v>
      </c>
      <c r="F17" s="15"/>
      <c r="G17" s="15"/>
      <c r="H17" s="15"/>
      <c r="I17" s="15"/>
    </row>
    <row r="18" spans="2:9">
      <c r="B18" s="12" t="s">
        <v>315</v>
      </c>
      <c r="C18" s="13"/>
      <c r="D18" s="11" t="s">
        <v>316</v>
      </c>
      <c r="E18" s="14">
        <f>ROUND(ABS(C18)*0,0)</f>
        <v>0</v>
      </c>
      <c r="F18" s="15"/>
      <c r="G18" s="15"/>
      <c r="H18" s="15"/>
      <c r="I18" s="15"/>
    </row>
    <row r="19" spans="2:9">
      <c r="B19" s="12" t="s">
        <v>317</v>
      </c>
      <c r="C19" s="16"/>
      <c r="D19" s="16"/>
      <c r="E19" s="14">
        <f>SUM(E9+E10+E11+E12+E13+E14+E15+E16+E17+E18)</f>
        <v>0</v>
      </c>
      <c r="F19" s="15"/>
      <c r="G19" s="15"/>
      <c r="H19" s="14">
        <f>SUM(H9+H10+H11+H12+H13+H14+H15+H16)</f>
        <v>0</v>
      </c>
      <c r="I19" s="14">
        <f>ABS(E19+H19)</f>
        <v>0</v>
      </c>
    </row>
  </sheetData>
  <sheetProtection password="EDAE" sheet="1" objects="1" scenarios="1" formatCells="0" formatColumns="0" formatRows="0"/>
  <mergeCells count="4">
    <mergeCell ref="B7:B8"/>
    <mergeCell ref="C7:E7"/>
    <mergeCell ref="F7:H7"/>
    <mergeCell ref="I7:I8"/>
  </mergeCells>
  <dataValidations count="1">
    <dataValidation type="list" showErrorMessage="1" errorTitle="Dropdown" error="Please select the appropriate value from the Dropdown" sqref="B5">
      <formula1>LISTGROUP90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defaultRowHeight="15"/>
  <cols>
    <col min="1" max="1" width="11.85546875" bestFit="1" customWidth="1"/>
    <col min="2" max="2" width="69.85546875" customWidth="1"/>
    <col min="3" max="13" width="23.28515625" customWidth="1"/>
  </cols>
  <sheetData>
    <row r="1" spans="1:13">
      <c r="A1" t="s">
        <v>18</v>
      </c>
      <c r="B1" t="s">
        <v>19</v>
      </c>
    </row>
    <row r="2" spans="1:13">
      <c r="A2" t="s">
        <v>20</v>
      </c>
      <c r="B2" t="s">
        <v>21</v>
      </c>
    </row>
    <row r="3" spans="1:13">
      <c r="A3" t="s">
        <v>37</v>
      </c>
      <c r="B3" t="s">
        <v>318</v>
      </c>
    </row>
    <row r="4" spans="1:13">
      <c r="A4" t="s">
        <v>39</v>
      </c>
      <c r="B4" t="s">
        <v>319</v>
      </c>
    </row>
    <row r="5" spans="1:13">
      <c r="A5" t="s">
        <v>41</v>
      </c>
      <c r="B5" s="10" t="s">
        <v>3</v>
      </c>
    </row>
    <row r="6" spans="1:13">
      <c r="A6" s="17" t="s">
        <v>320</v>
      </c>
    </row>
    <row r="7" spans="1:13">
      <c r="B7" s="18" t="s">
        <v>3</v>
      </c>
      <c r="C7" s="18" t="s">
        <v>321</v>
      </c>
      <c r="D7" s="18" t="s">
        <v>3</v>
      </c>
      <c r="E7" s="18" t="s">
        <v>3</v>
      </c>
      <c r="F7" s="18" t="s">
        <v>3</v>
      </c>
      <c r="G7" s="18" t="s">
        <v>3</v>
      </c>
      <c r="H7" s="18" t="s">
        <v>296</v>
      </c>
      <c r="I7" s="18" t="s">
        <v>3</v>
      </c>
      <c r="J7" s="18" t="s">
        <v>3</v>
      </c>
      <c r="K7" s="18" t="s">
        <v>3</v>
      </c>
      <c r="L7" s="18" t="s">
        <v>3</v>
      </c>
      <c r="M7" s="18" t="s">
        <v>322</v>
      </c>
    </row>
    <row r="8" spans="1:13">
      <c r="B8" s="18" t="s">
        <v>3</v>
      </c>
      <c r="C8" s="18" t="s">
        <v>323</v>
      </c>
      <c r="D8" s="18" t="s">
        <v>3</v>
      </c>
      <c r="E8" s="18" t="s">
        <v>324</v>
      </c>
      <c r="F8" s="18" t="s">
        <v>299</v>
      </c>
      <c r="G8" s="18" t="s">
        <v>300</v>
      </c>
      <c r="H8" s="18" t="s">
        <v>323</v>
      </c>
      <c r="I8" s="18" t="s">
        <v>3</v>
      </c>
      <c r="J8" s="18" t="s">
        <v>324</v>
      </c>
      <c r="K8" s="18" t="s">
        <v>299</v>
      </c>
      <c r="L8" s="18" t="s">
        <v>300</v>
      </c>
      <c r="M8" s="18" t="s">
        <v>3</v>
      </c>
    </row>
    <row r="9" spans="1:13">
      <c r="B9" s="18" t="s">
        <v>3</v>
      </c>
      <c r="C9" s="11" t="s">
        <v>325</v>
      </c>
      <c r="D9" s="11" t="s">
        <v>326</v>
      </c>
      <c r="E9" s="18" t="s">
        <v>3</v>
      </c>
      <c r="F9" s="18" t="s">
        <v>3</v>
      </c>
      <c r="G9" s="18" t="s">
        <v>3</v>
      </c>
      <c r="H9" s="11" t="s">
        <v>325</v>
      </c>
      <c r="I9" s="11" t="s">
        <v>326</v>
      </c>
      <c r="J9" s="18" t="s">
        <v>3</v>
      </c>
      <c r="K9" s="18" t="s">
        <v>3</v>
      </c>
      <c r="L9" s="18" t="s">
        <v>3</v>
      </c>
      <c r="M9" s="18" t="s">
        <v>3</v>
      </c>
    </row>
    <row r="10" spans="1:13">
      <c r="B10" s="12" t="s">
        <v>327</v>
      </c>
      <c r="C10" s="13"/>
      <c r="D10" s="13"/>
      <c r="E10" s="14">
        <f>ABS(C10)-ABS(D10)</f>
        <v>0</v>
      </c>
      <c r="F10" s="11" t="s">
        <v>303</v>
      </c>
      <c r="G10" s="14">
        <f>ROUND(E10*0.08,0)</f>
        <v>0</v>
      </c>
      <c r="H10" s="13"/>
      <c r="I10" s="13"/>
      <c r="J10" s="14">
        <f>ABS(H10)-ABS(I10)</f>
        <v>0</v>
      </c>
      <c r="K10" s="11" t="s">
        <v>303</v>
      </c>
      <c r="L10" s="14">
        <f>ROUND(J10*0.08,0)</f>
        <v>0</v>
      </c>
      <c r="M10" s="15"/>
    </row>
    <row r="11" spans="1:13">
      <c r="B11" s="12" t="s">
        <v>328</v>
      </c>
      <c r="C11" s="13"/>
      <c r="D11" s="13"/>
      <c r="E11" s="14">
        <f>ABS(C11)-ABS(D11)</f>
        <v>0</v>
      </c>
      <c r="F11" s="11" t="s">
        <v>303</v>
      </c>
      <c r="G11" s="14">
        <f>ROUND(E11*0.08,0)</f>
        <v>0</v>
      </c>
      <c r="H11" s="13"/>
      <c r="I11" s="13"/>
      <c r="J11" s="14">
        <f>ABS(H11)-ABS(I11)</f>
        <v>0</v>
      </c>
      <c r="K11" s="11" t="s">
        <v>303</v>
      </c>
      <c r="L11" s="14">
        <f>ROUND(J11*0.08,0)</f>
        <v>0</v>
      </c>
      <c r="M11" s="14">
        <f>ABS(SUM(G10,G11,L10,L11))</f>
        <v>0</v>
      </c>
    </row>
  </sheetData>
  <sheetProtection password="EDAE" sheet="1" objects="1" scenarios="1" formatCells="0" formatColumns="0" formatRows="0"/>
  <mergeCells count="12">
    <mergeCell ref="B7:B9"/>
    <mergeCell ref="C7:G7"/>
    <mergeCell ref="H7:L7"/>
    <mergeCell ref="M7:M9"/>
    <mergeCell ref="C8:D8"/>
    <mergeCell ref="E8:E9"/>
    <mergeCell ref="F8:F9"/>
    <mergeCell ref="G8:G9"/>
    <mergeCell ref="H8:I8"/>
    <mergeCell ref="J8:J9"/>
    <mergeCell ref="K8:K9"/>
    <mergeCell ref="L8:L9"/>
  </mergeCells>
  <dataValidations count="1">
    <dataValidation type="list" showErrorMessage="1" errorTitle="Dropdown" error="Please select the appropriate value from the Dropdown" sqref="B5">
      <formula1>LISTGROUP90</formula1>
    </dataValidation>
  </dataValidations>
  <hyperlinks>
    <hyperlink ref="A6" location="'MR.2d-01'!B7" display="BAC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Front Page</vt:lpstr>
      <vt:lpstr>MR.2d-01</vt:lpstr>
      <vt:lpstr>MR.2d-02</vt:lpstr>
      <vt:lpstr>INFOSHEET_MONTH</vt:lpstr>
      <vt:lpstr>INFOSHEET_YEAR</vt:lpstr>
      <vt:lpstr>LISTGROUP80</vt:lpstr>
      <vt:lpstr>LISTGROUP90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Maggie Teng</cp:lastModifiedBy>
  <dcterms:created xsi:type="dcterms:W3CDTF">2020-04-30T03:43:04Z</dcterms:created>
  <dcterms:modified xsi:type="dcterms:W3CDTF">2020-08-19T08:49:52Z</dcterms:modified>
</cp:coreProperties>
</file>